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\Documents\WORKING DOCS\"/>
    </mc:Choice>
  </mc:AlternateContent>
  <xr:revisionPtr revIDLastSave="0" documentId="13_ncr:1_{F8A59B25-CA6D-46C4-B775-4CC425880436}" xr6:coauthVersionLast="43" xr6:coauthVersionMax="43" xr10:uidLastSave="{00000000-0000-0000-0000-000000000000}"/>
  <bookViews>
    <workbookView xWindow="-120" yWindow="-120" windowWidth="24240" windowHeight="13140" xr2:uid="{DF4936D2-4BD5-4AB3-A269-477B01DEC2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" l="1"/>
  <c r="K12" i="1"/>
  <c r="K11" i="1"/>
  <c r="K10" i="1"/>
  <c r="M10" i="1"/>
  <c r="K18" i="1"/>
  <c r="K17" i="1"/>
  <c r="H36" i="1"/>
  <c r="K13" i="1"/>
  <c r="K7" i="1"/>
  <c r="M7" i="1"/>
  <c r="K43" i="1"/>
  <c r="K31" i="1"/>
  <c r="F28" i="1" l="1"/>
  <c r="H30" i="1"/>
  <c r="H29" i="1"/>
  <c r="M13" i="1"/>
  <c r="M12" i="1"/>
  <c r="M17" i="1"/>
  <c r="K40" i="1"/>
  <c r="K33" i="1"/>
  <c r="K38" i="1"/>
  <c r="K41" i="1"/>
  <c r="K39" i="1"/>
  <c r="K37" i="1"/>
  <c r="K35" i="1"/>
  <c r="K34" i="1"/>
  <c r="K32" i="1"/>
  <c r="H31" i="1" l="1"/>
  <c r="L18" i="1"/>
  <c r="F69" i="1"/>
  <c r="H69" i="1" s="1"/>
  <c r="F67" i="1"/>
  <c r="H67" i="1" s="1"/>
  <c r="F65" i="1"/>
  <c r="H65" i="1" s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3" i="1"/>
  <c r="H32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F10" i="1"/>
  <c r="H10" i="1" s="1"/>
  <c r="F8" i="1"/>
  <c r="H8" i="1" s="1"/>
  <c r="F6" i="1"/>
  <c r="F64" i="1"/>
  <c r="M11" i="1"/>
  <c r="M18" i="1"/>
  <c r="K9" i="1" l="1"/>
  <c r="K14" i="1"/>
  <c r="M14" i="1" s="1"/>
  <c r="K16" i="1"/>
  <c r="M16" i="1" s="1"/>
  <c r="K15" i="1"/>
  <c r="M15" i="1" s="1"/>
  <c r="K8" i="1"/>
  <c r="H64" i="1"/>
  <c r="H28" i="1"/>
  <c r="F17" i="1"/>
  <c r="H6" i="1"/>
  <c r="H17" i="1" s="1"/>
  <c r="K6" i="1" l="1"/>
  <c r="M6" i="1" s="1"/>
  <c r="K19" i="1"/>
  <c r="M19" i="1" s="1"/>
  <c r="M8" i="1"/>
  <c r="M9" i="1"/>
</calcChain>
</file>

<file path=xl/sharedStrings.xml><?xml version="1.0" encoding="utf-8"?>
<sst xmlns="http://schemas.openxmlformats.org/spreadsheetml/2006/main" count="136" uniqueCount="114">
  <si>
    <t xml:space="preserve">Total </t>
  </si>
  <si>
    <t xml:space="preserve">Venue </t>
  </si>
  <si>
    <t>Invitations</t>
  </si>
  <si>
    <t xml:space="preserve">Postage </t>
  </si>
  <si>
    <t xml:space="preserve">Alcohol </t>
  </si>
  <si>
    <t xml:space="preserve">Food </t>
  </si>
  <si>
    <t>Decorations</t>
  </si>
  <si>
    <t xml:space="preserve">Other </t>
  </si>
  <si>
    <t>Groomsmen Proposal Gift</t>
  </si>
  <si>
    <t xml:space="preserve">Bridesmaid Proposal Gift </t>
  </si>
  <si>
    <t>Groomsmen Wedding Gift</t>
  </si>
  <si>
    <t xml:space="preserve">Bridesmaid Wedding Gift </t>
  </si>
  <si>
    <t xml:space="preserve">Flower Girl Wedding Gift </t>
  </si>
  <si>
    <t xml:space="preserve">Groom's parents Wedding Gift </t>
  </si>
  <si>
    <t xml:space="preserve">Bride's parents Wedding Gift </t>
  </si>
  <si>
    <t xml:space="preserve">Groom Gift </t>
  </si>
  <si>
    <t xml:space="preserve">Bride Gift </t>
  </si>
  <si>
    <t>Groom</t>
  </si>
  <si>
    <t>Bride</t>
  </si>
  <si>
    <t xml:space="preserve">Number of guests </t>
  </si>
  <si>
    <t xml:space="preserve">Cost per guest </t>
  </si>
  <si>
    <t>Thank you Notes</t>
  </si>
  <si>
    <t xml:space="preserve">Engagement Ring </t>
  </si>
  <si>
    <t>Groom Wedding ring</t>
  </si>
  <si>
    <t>Bride Wedding ring</t>
  </si>
  <si>
    <t xml:space="preserve">Save the Date Cards </t>
  </si>
  <si>
    <t xml:space="preserve">Thank you Notes </t>
  </si>
  <si>
    <t xml:space="preserve">Wedding Dress </t>
  </si>
  <si>
    <t xml:space="preserve">Groom Suit </t>
  </si>
  <si>
    <t xml:space="preserve">Photographer </t>
  </si>
  <si>
    <t xml:space="preserve">Videographer </t>
  </si>
  <si>
    <t xml:space="preserve"> Other </t>
  </si>
  <si>
    <t xml:space="preserve">Wedding ceremony </t>
  </si>
  <si>
    <t xml:space="preserve">Location Permit for ceremony </t>
  </si>
  <si>
    <t>Venue Rental</t>
  </si>
  <si>
    <t xml:space="preserve">Car hire </t>
  </si>
  <si>
    <t xml:space="preserve">Live Music or DJ </t>
  </si>
  <si>
    <t xml:space="preserve">Centre pieces </t>
  </si>
  <si>
    <t xml:space="preserve">Linen for tables </t>
  </si>
  <si>
    <t xml:space="preserve">Tableware rental </t>
  </si>
  <si>
    <t xml:space="preserve">Signage </t>
  </si>
  <si>
    <t xml:space="preserve">Neon Lights </t>
  </si>
  <si>
    <t xml:space="preserve">Wedding reception </t>
  </si>
  <si>
    <t xml:space="preserve">Transport / Flights </t>
  </si>
  <si>
    <t xml:space="preserve">Hotel </t>
  </si>
  <si>
    <t xml:space="preserve">Entertainment </t>
  </si>
  <si>
    <t xml:space="preserve">Tours </t>
  </si>
  <si>
    <t xml:space="preserve">Honeymoon </t>
  </si>
  <si>
    <t xml:space="preserve">Engagement Party </t>
  </si>
  <si>
    <t>Presents</t>
  </si>
  <si>
    <t xml:space="preserve">Event </t>
  </si>
  <si>
    <t xml:space="preserve">Expense Description </t>
  </si>
  <si>
    <t xml:space="preserve">Event / Expense </t>
  </si>
  <si>
    <t xml:space="preserve">Couple Budget </t>
  </si>
  <si>
    <t xml:space="preserve">Couple's actual expense </t>
  </si>
  <si>
    <t>Budget Available</t>
  </si>
  <si>
    <t>Total</t>
  </si>
  <si>
    <t xml:space="preserve">Bridal Suite (Getting ready) </t>
  </si>
  <si>
    <t xml:space="preserve">Hair for Bride </t>
  </si>
  <si>
    <t xml:space="preserve">Makeup for Bride </t>
  </si>
  <si>
    <t xml:space="preserve">Makeup for Bridesmaids (Optional) </t>
  </si>
  <si>
    <t xml:space="preserve">Hair for Bridesmaids (Optional) </t>
  </si>
  <si>
    <t xml:space="preserve">Wedding Celebrant </t>
  </si>
  <si>
    <t xml:space="preserve">Groomesmen Suits (Optional) </t>
  </si>
  <si>
    <t xml:space="preserve">Flowers / Ceremony decoration </t>
  </si>
  <si>
    <t xml:space="preserve">Bridal Bouquet </t>
  </si>
  <si>
    <t xml:space="preserve">Bridesmaids Bouquet </t>
  </si>
  <si>
    <t>Groom's Men Boutonniere</t>
  </si>
  <si>
    <t>Prop Rental /decoration rental</t>
  </si>
  <si>
    <t xml:space="preserve">Wedding Cake </t>
  </si>
  <si>
    <t xml:space="preserve">Table seat Display for the venue </t>
  </si>
  <si>
    <t xml:space="preserve">Place cards for guests </t>
  </si>
  <si>
    <t xml:space="preserve">Bridal Wedding Shoes </t>
  </si>
  <si>
    <t xml:space="preserve">Groom's shoes </t>
  </si>
  <si>
    <t xml:space="preserve">Cufflinks </t>
  </si>
  <si>
    <t xml:space="preserve">Floral Decorations Ceremony </t>
  </si>
  <si>
    <t xml:space="preserve">Wedding cake flowers </t>
  </si>
  <si>
    <t xml:space="preserve">Mother of the Groom Corsage </t>
  </si>
  <si>
    <t>Mother of the Bride Corsage</t>
  </si>
  <si>
    <t xml:space="preserve">Engagement Party Total </t>
  </si>
  <si>
    <t xml:space="preserve">Presents Total </t>
  </si>
  <si>
    <t xml:space="preserve">Wedding Ceremony Total </t>
  </si>
  <si>
    <t>48% Reception Expense</t>
  </si>
  <si>
    <t xml:space="preserve">12% Photography Expense </t>
  </si>
  <si>
    <t xml:space="preserve">4% Stationary Expense </t>
  </si>
  <si>
    <t xml:space="preserve">7% Flower Expense </t>
  </si>
  <si>
    <t xml:space="preserve">10% Clothes Expense </t>
  </si>
  <si>
    <t xml:space="preserve">2% Gift Expense </t>
  </si>
  <si>
    <t xml:space="preserve">Rough estimate of what your </t>
  </si>
  <si>
    <t xml:space="preserve">wedding day will cost </t>
  </si>
  <si>
    <t xml:space="preserve">2% Unexpected expense </t>
  </si>
  <si>
    <t xml:space="preserve">4% Rings Expense </t>
  </si>
  <si>
    <t xml:space="preserve">4% Ceremony Expense </t>
  </si>
  <si>
    <t xml:space="preserve">7% Music Expense </t>
  </si>
  <si>
    <t xml:space="preserve">Input the rough estimate of what you intend to spend on your day </t>
  </si>
  <si>
    <t xml:space="preserve">1) START HERE - *Wedding day only </t>
  </si>
  <si>
    <t xml:space="preserve">Breakdown of your budget to insert on your budget table </t>
  </si>
  <si>
    <t xml:space="preserve">2) Insert these estimates on your budget table </t>
  </si>
  <si>
    <t xml:space="preserve">Wedding Photography </t>
  </si>
  <si>
    <t xml:space="preserve">Wedding stationary </t>
  </si>
  <si>
    <t xml:space="preserve">Wedding flowers </t>
  </si>
  <si>
    <t xml:space="preserve">Wedding clothes </t>
  </si>
  <si>
    <t xml:space="preserve">Wedding rings </t>
  </si>
  <si>
    <t xml:space="preserve">Wedding Gifts </t>
  </si>
  <si>
    <t xml:space="preserve">Wedding music </t>
  </si>
  <si>
    <t>Wedding Rings</t>
  </si>
  <si>
    <t xml:space="preserve">Wedding Rings Total </t>
  </si>
  <si>
    <t xml:space="preserve">Honeymoon Total </t>
  </si>
  <si>
    <t xml:space="preserve">Wedding Reception Total </t>
  </si>
  <si>
    <t>Wedding Invitations</t>
  </si>
  <si>
    <t xml:space="preserve">Wedding Reception other </t>
  </si>
  <si>
    <t>Wedding Reception (venue only)</t>
  </si>
  <si>
    <t xml:space="preserve">OUR EPIC WEDDING DAY BUDGET </t>
  </si>
  <si>
    <t>THE PLANNING STARTS HERE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</si>
</sst>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F5F5F"/>
      <name val="Ink Free"/>
      <family val="4"/>
    </font>
    <font>
      <sz val="11"/>
      <color theme="1"/>
      <name val="Ink Free"/>
      <family val="4"/>
    </font>
    <font>
      <b/>
      <sz val="11"/>
      <color theme="0"/>
      <name val="Ink Free"/>
      <family val="4"/>
    </font>
    <font>
      <b/>
      <sz val="11"/>
      <color theme="1"/>
      <name val="Ink Free"/>
      <family val="4"/>
    </font>
    <font>
      <b/>
      <sz val="11"/>
      <color theme="0" tint="-0.499984740745262"/>
      <name val="Ink Free"/>
      <family val="4"/>
    </font>
    <font>
      <b/>
      <sz val="22"/>
      <color theme="1"/>
      <name val="Ink Free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44" fontId="0" fillId="0" borderId="0" xfId="0" applyNumberFormat="1" applyBorder="1" applyAlignment="1">
      <alignment horizontal="center"/>
    </xf>
    <xf numFmtId="0" fontId="0" fillId="2" borderId="4" xfId="0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3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0" borderId="1" xfId="0" applyFont="1" applyBorder="1"/>
    <xf numFmtId="0" fontId="0" fillId="3" borderId="1" xfId="0" applyFill="1" applyBorder="1"/>
    <xf numFmtId="0" fontId="0" fillId="2" borderId="11" xfId="0" applyFill="1" applyBorder="1"/>
    <xf numFmtId="44" fontId="0" fillId="0" borderId="13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0" fontId="1" fillId="4" borderId="19" xfId="0" applyFont="1" applyFill="1" applyBorder="1"/>
    <xf numFmtId="44" fontId="1" fillId="4" borderId="21" xfId="0" applyNumberFormat="1" applyFont="1" applyFill="1" applyBorder="1" applyAlignment="1">
      <alignment horizontal="center"/>
    </xf>
    <xf numFmtId="0" fontId="4" fillId="0" borderId="22" xfId="0" applyFont="1" applyBorder="1"/>
    <xf numFmtId="0" fontId="0" fillId="3" borderId="22" xfId="0" applyFill="1" applyBorder="1"/>
    <xf numFmtId="0" fontId="0" fillId="2" borderId="15" xfId="0" applyFill="1" applyBorder="1"/>
    <xf numFmtId="44" fontId="0" fillId="0" borderId="13" xfId="0" applyNumberFormat="1" applyBorder="1"/>
    <xf numFmtId="0" fontId="0" fillId="2" borderId="15" xfId="0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15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23" xfId="0" applyNumberFormat="1" applyFont="1" applyBorder="1" applyAlignment="1">
      <alignment horizontal="center"/>
    </xf>
    <xf numFmtId="44" fontId="4" fillId="0" borderId="20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4" fontId="5" fillId="4" borderId="24" xfId="0" applyNumberFormat="1" applyFont="1" applyFill="1" applyBorder="1" applyAlignment="1"/>
    <xf numFmtId="44" fontId="5" fillId="4" borderId="25" xfId="0" applyNumberFormat="1" applyFont="1" applyFill="1" applyBorder="1" applyAlignment="1"/>
    <xf numFmtId="44" fontId="5" fillId="4" borderId="26" xfId="0" applyNumberFormat="1" applyFont="1" applyFill="1" applyBorder="1" applyAlignment="1"/>
    <xf numFmtId="0" fontId="3" fillId="0" borderId="0" xfId="0" applyFont="1" applyFill="1" applyBorder="1"/>
    <xf numFmtId="0" fontId="3" fillId="2" borderId="14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6" fillId="0" borderId="30" xfId="0" applyFont="1" applyBorder="1"/>
    <xf numFmtId="0" fontId="0" fillId="0" borderId="30" xfId="0" applyBorder="1"/>
    <xf numFmtId="0" fontId="3" fillId="2" borderId="8" xfId="0" applyFont="1" applyFill="1" applyBorder="1" applyAlignment="1">
      <alignment horizontal="center"/>
    </xf>
    <xf numFmtId="44" fontId="5" fillId="4" borderId="23" xfId="0" applyNumberFormat="1" applyFont="1" applyFill="1" applyBorder="1" applyAlignment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44" fontId="4" fillId="0" borderId="34" xfId="0" applyNumberFormat="1" applyFont="1" applyBorder="1" applyAlignment="1">
      <alignment horizontal="center"/>
    </xf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1" fillId="4" borderId="3" xfId="0" applyFont="1" applyFill="1" applyBorder="1"/>
    <xf numFmtId="44" fontId="1" fillId="4" borderId="15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1" fillId="4" borderId="17" xfId="0" applyNumberFormat="1" applyFont="1" applyFill="1" applyBorder="1" applyAlignment="1">
      <alignment horizontal="center"/>
    </xf>
    <xf numFmtId="44" fontId="1" fillId="4" borderId="20" xfId="0" applyNumberFormat="1" applyFont="1" applyFill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24</xdr:row>
      <xdr:rowOff>85723</xdr:rowOff>
    </xdr:from>
    <xdr:to>
      <xdr:col>11</xdr:col>
      <xdr:colOff>1247778</xdr:colOff>
      <xdr:row>25</xdr:row>
      <xdr:rowOff>190499</xdr:rowOff>
    </xdr:to>
    <xdr:cxnSp macro="">
      <xdr:nvCxnSpPr>
        <xdr:cNvPr id="3" name="Connector: Curved 2">
          <a:extLst>
            <a:ext uri="{FF2B5EF4-FFF2-40B4-BE49-F238E27FC236}">
              <a16:creationId xmlns:a16="http://schemas.microsoft.com/office/drawing/2014/main" id="{9DFB8B39-10A3-49FC-8D9B-23FB6AB4E1CC}"/>
            </a:ext>
          </a:extLst>
        </xdr:cNvPr>
        <xdr:cNvCxnSpPr/>
      </xdr:nvCxnSpPr>
      <xdr:spPr>
        <a:xfrm rot="10800000" flipV="1">
          <a:off x="13716001" y="2695573"/>
          <a:ext cx="1152527" cy="304801"/>
        </a:xfrm>
        <a:prstGeom prst="curvedConnector3">
          <a:avLst>
            <a:gd name="adj1" fmla="val -55785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748392</xdr:colOff>
      <xdr:row>11</xdr:row>
      <xdr:rowOff>27215</xdr:rowOff>
    </xdr:from>
    <xdr:to>
      <xdr:col>13</xdr:col>
      <xdr:colOff>380999</xdr:colOff>
      <xdr:row>38</xdr:row>
      <xdr:rowOff>122465</xdr:rowOff>
    </xdr:to>
    <xdr:cxnSp macro="">
      <xdr:nvCxnSpPr>
        <xdr:cNvPr id="26" name="Connector: Curved 25">
          <a:extLst>
            <a:ext uri="{FF2B5EF4-FFF2-40B4-BE49-F238E27FC236}">
              <a16:creationId xmlns:a16="http://schemas.microsoft.com/office/drawing/2014/main" id="{3E465C1F-15C7-4BFC-B00E-06C64B4F6FEB}"/>
            </a:ext>
          </a:extLst>
        </xdr:cNvPr>
        <xdr:cNvCxnSpPr/>
      </xdr:nvCxnSpPr>
      <xdr:spPr>
        <a:xfrm rot="5400000" flipH="1" flipV="1">
          <a:off x="12838339" y="3558268"/>
          <a:ext cx="5619750" cy="2585357"/>
        </a:xfrm>
        <a:prstGeom prst="curvedConnector3">
          <a:avLst>
            <a:gd name="adj1" fmla="val -883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195B-517D-4032-B096-CDE7997D91D8}">
  <dimension ref="B2:M90"/>
  <sheetViews>
    <sheetView tabSelected="1" zoomScale="70" zoomScaleNormal="70" workbookViewId="0">
      <pane ySplit="19" topLeftCell="A20" activePane="bottomLeft" state="frozen"/>
      <selection activeCell="E1" sqref="E1"/>
      <selection pane="bottomLeft" activeCell="J66" sqref="J66"/>
    </sheetView>
  </sheetViews>
  <sheetFormatPr defaultRowHeight="15" x14ac:dyDescent="0.25"/>
  <cols>
    <col min="2" max="2" width="22.42578125" customWidth="1"/>
    <col min="3" max="3" width="33.28515625" bestFit="1" customWidth="1"/>
    <col min="4" max="4" width="28.5703125" customWidth="1"/>
    <col min="5" max="5" width="5.5703125" customWidth="1"/>
    <col min="6" max="7" width="8.85546875" bestFit="1" customWidth="1"/>
    <col min="8" max="9" width="17" bestFit="1" customWidth="1"/>
    <col min="10" max="10" width="65.7109375" customWidth="1"/>
    <col min="11" max="11" width="16.7109375" bestFit="1" customWidth="1"/>
    <col min="12" max="12" width="25" customWidth="1"/>
    <col min="13" max="13" width="19.140625" bestFit="1" customWidth="1"/>
  </cols>
  <sheetData>
    <row r="2" spans="2:13" ht="15" customHeight="1" x14ac:dyDescent="0.25">
      <c r="B2" s="81" t="s">
        <v>112</v>
      </c>
      <c r="C2" s="81"/>
      <c r="D2" s="81"/>
      <c r="E2" s="81"/>
      <c r="F2" s="81"/>
      <c r="G2" s="81"/>
      <c r="H2" s="81"/>
      <c r="J2" s="81" t="s">
        <v>113</v>
      </c>
      <c r="K2" s="81"/>
      <c r="L2" s="81"/>
      <c r="M2" s="81"/>
    </row>
    <row r="3" spans="2:13" x14ac:dyDescent="0.25">
      <c r="B3" s="81"/>
      <c r="C3" s="81"/>
      <c r="D3" s="81"/>
      <c r="E3" s="81"/>
      <c r="F3" s="81"/>
      <c r="G3" s="81"/>
      <c r="H3" s="81"/>
      <c r="J3" s="81"/>
      <c r="K3" s="81"/>
      <c r="L3" s="81"/>
      <c r="M3" s="81"/>
    </row>
    <row r="4" spans="2:13" ht="15.75" thickBot="1" x14ac:dyDescent="0.3"/>
    <row r="5" spans="2:13" ht="31.5" customHeight="1" thickBot="1" x14ac:dyDescent="0.35">
      <c r="B5" s="3" t="s">
        <v>50</v>
      </c>
      <c r="C5" s="72" t="s">
        <v>51</v>
      </c>
      <c r="D5" s="73"/>
      <c r="E5" s="3"/>
      <c r="F5" s="5" t="s">
        <v>18</v>
      </c>
      <c r="G5" s="3" t="s">
        <v>17</v>
      </c>
      <c r="H5" s="4" t="s">
        <v>56</v>
      </c>
      <c r="J5" s="41" t="s">
        <v>52</v>
      </c>
      <c r="K5" s="27" t="s">
        <v>53</v>
      </c>
      <c r="L5" s="27" t="s">
        <v>54</v>
      </c>
      <c r="M5" s="28" t="s">
        <v>55</v>
      </c>
    </row>
    <row r="6" spans="2:13" ht="15.75" x14ac:dyDescent="0.3">
      <c r="B6" s="74" t="s">
        <v>48</v>
      </c>
      <c r="C6" s="77" t="s">
        <v>1</v>
      </c>
      <c r="D6" s="16" t="s">
        <v>19</v>
      </c>
      <c r="E6" s="17">
        <v>0</v>
      </c>
      <c r="F6" s="58">
        <f>E6*E7</f>
        <v>0</v>
      </c>
      <c r="G6" s="59"/>
      <c r="H6" s="19">
        <f>F6</f>
        <v>0</v>
      </c>
      <c r="J6" s="43" t="s">
        <v>48</v>
      </c>
      <c r="K6" s="46">
        <f>H17</f>
        <v>0</v>
      </c>
      <c r="L6" s="47">
        <v>0</v>
      </c>
      <c r="M6" s="48">
        <f>K6-L6</f>
        <v>0</v>
      </c>
    </row>
    <row r="7" spans="2:13" ht="15.75" x14ac:dyDescent="0.3">
      <c r="B7" s="75"/>
      <c r="C7" s="78"/>
      <c r="D7" s="9" t="s">
        <v>20</v>
      </c>
      <c r="E7" s="10">
        <v>0</v>
      </c>
      <c r="F7" s="66"/>
      <c r="G7" s="67"/>
      <c r="H7" s="68"/>
      <c r="J7" s="44" t="s">
        <v>102</v>
      </c>
      <c r="K7" s="23">
        <f>H31</f>
        <v>0</v>
      </c>
      <c r="L7" s="21">
        <v>0</v>
      </c>
      <c r="M7" s="22">
        <f>K7-L7</f>
        <v>0</v>
      </c>
    </row>
    <row r="8" spans="2:13" ht="15.75" x14ac:dyDescent="0.3">
      <c r="B8" s="75"/>
      <c r="C8" s="78" t="s">
        <v>4</v>
      </c>
      <c r="D8" s="9" t="s">
        <v>19</v>
      </c>
      <c r="E8" s="10">
        <v>0</v>
      </c>
      <c r="F8" s="57">
        <f>E8*E9</f>
        <v>0</v>
      </c>
      <c r="G8" s="54"/>
      <c r="H8" s="13">
        <f>F8</f>
        <v>0</v>
      </c>
      <c r="J8" s="44" t="s">
        <v>32</v>
      </c>
      <c r="K8" s="23">
        <f>H32+H33+H40+H41+H42+H43+H44+H59+H61+H62+H63</f>
        <v>0</v>
      </c>
      <c r="L8" s="21">
        <v>0</v>
      </c>
      <c r="M8" s="22">
        <f t="shared" ref="M8" si="0">K8-L8</f>
        <v>0</v>
      </c>
    </row>
    <row r="9" spans="2:13" ht="15.75" x14ac:dyDescent="0.3">
      <c r="B9" s="75"/>
      <c r="C9" s="78"/>
      <c r="D9" s="9" t="s">
        <v>20</v>
      </c>
      <c r="E9" s="10">
        <v>0</v>
      </c>
      <c r="F9" s="7"/>
      <c r="G9" s="7"/>
      <c r="H9" s="20"/>
      <c r="J9" s="44" t="s">
        <v>111</v>
      </c>
      <c r="K9" s="23">
        <f>H65+H67+H69</f>
        <v>0</v>
      </c>
      <c r="L9" s="21">
        <v>0</v>
      </c>
      <c r="M9" s="22">
        <f>K9-L9</f>
        <v>0</v>
      </c>
    </row>
    <row r="10" spans="2:13" ht="15.75" x14ac:dyDescent="0.3">
      <c r="B10" s="75"/>
      <c r="C10" s="78" t="s">
        <v>5</v>
      </c>
      <c r="D10" s="9" t="s">
        <v>19</v>
      </c>
      <c r="E10" s="10">
        <v>0</v>
      </c>
      <c r="F10" s="57">
        <f>E10*E11</f>
        <v>0</v>
      </c>
      <c r="G10" s="54"/>
      <c r="H10" s="13">
        <f>F10</f>
        <v>0</v>
      </c>
      <c r="J10" s="44" t="s">
        <v>110</v>
      </c>
      <c r="K10" s="23">
        <f>H72+H73+H74+H75+H76+H77+H78+H79+H80+H81+H82</f>
        <v>0</v>
      </c>
      <c r="L10" s="21">
        <v>0</v>
      </c>
      <c r="M10" s="22">
        <f>K10-L10</f>
        <v>0</v>
      </c>
    </row>
    <row r="11" spans="2:13" ht="15.75" x14ac:dyDescent="0.3">
      <c r="B11" s="75"/>
      <c r="C11" s="78"/>
      <c r="D11" s="9" t="s">
        <v>20</v>
      </c>
      <c r="E11" s="10">
        <v>0</v>
      </c>
      <c r="F11" s="66"/>
      <c r="G11" s="67"/>
      <c r="H11" s="68"/>
      <c r="J11" s="44" t="s">
        <v>98</v>
      </c>
      <c r="K11" s="23">
        <f>H60</f>
        <v>0</v>
      </c>
      <c r="L11" s="21">
        <v>0</v>
      </c>
      <c r="M11" s="22">
        <f t="shared" ref="M11:M16" si="1">K11-L11</f>
        <v>0</v>
      </c>
    </row>
    <row r="12" spans="2:13" ht="15.75" x14ac:dyDescent="0.3">
      <c r="B12" s="75"/>
      <c r="C12" s="52" t="s">
        <v>6</v>
      </c>
      <c r="D12" s="53"/>
      <c r="E12" s="6"/>
      <c r="F12" s="54">
        <v>0</v>
      </c>
      <c r="G12" s="54"/>
      <c r="H12" s="13">
        <f>F12</f>
        <v>0</v>
      </c>
      <c r="J12" s="44" t="s">
        <v>102</v>
      </c>
      <c r="K12" s="23">
        <f>H31</f>
        <v>0</v>
      </c>
      <c r="L12" s="21">
        <v>0</v>
      </c>
      <c r="M12" s="22">
        <f t="shared" ref="M12:M13" si="2">K12-L12</f>
        <v>0</v>
      </c>
    </row>
    <row r="13" spans="2:13" ht="15.75" x14ac:dyDescent="0.3">
      <c r="B13" s="75"/>
      <c r="C13" s="52" t="s">
        <v>2</v>
      </c>
      <c r="D13" s="53"/>
      <c r="E13" s="6"/>
      <c r="F13" s="54">
        <v>0</v>
      </c>
      <c r="G13" s="54"/>
      <c r="H13" s="13">
        <f>F13</f>
        <v>0</v>
      </c>
      <c r="J13" s="44" t="s">
        <v>103</v>
      </c>
      <c r="K13" s="23">
        <f>H28</f>
        <v>0</v>
      </c>
      <c r="L13" s="51">
        <v>0</v>
      </c>
      <c r="M13" s="22">
        <f t="shared" si="2"/>
        <v>0</v>
      </c>
    </row>
    <row r="14" spans="2:13" ht="15.75" x14ac:dyDescent="0.3">
      <c r="B14" s="75"/>
      <c r="C14" s="52" t="s">
        <v>21</v>
      </c>
      <c r="D14" s="53"/>
      <c r="E14" s="6"/>
      <c r="F14" s="54">
        <v>0</v>
      </c>
      <c r="G14" s="54"/>
      <c r="H14" s="13">
        <f>F14</f>
        <v>0</v>
      </c>
      <c r="J14" s="44" t="s">
        <v>100</v>
      </c>
      <c r="K14" s="23">
        <f>H45+H46+H47+H48+H49+H50+H51+H52</f>
        <v>0</v>
      </c>
      <c r="L14" s="21">
        <v>0</v>
      </c>
      <c r="M14" s="22">
        <f t="shared" si="1"/>
        <v>0</v>
      </c>
    </row>
    <row r="15" spans="2:13" ht="15.75" x14ac:dyDescent="0.3">
      <c r="B15" s="75"/>
      <c r="C15" s="52" t="s">
        <v>3</v>
      </c>
      <c r="D15" s="53"/>
      <c r="E15" s="6"/>
      <c r="F15" s="54">
        <v>0</v>
      </c>
      <c r="G15" s="54"/>
      <c r="H15" s="13">
        <f>F15</f>
        <v>0</v>
      </c>
      <c r="J15" s="44" t="s">
        <v>101</v>
      </c>
      <c r="K15" s="23">
        <f>H54+H55+H56+H57+H58</f>
        <v>0</v>
      </c>
      <c r="L15" s="21">
        <v>0</v>
      </c>
      <c r="M15" s="22">
        <f t="shared" si="1"/>
        <v>0</v>
      </c>
    </row>
    <row r="16" spans="2:13" ht="15.75" x14ac:dyDescent="0.3">
      <c r="B16" s="75"/>
      <c r="C16" s="52" t="s">
        <v>7</v>
      </c>
      <c r="D16" s="53"/>
      <c r="E16" s="6"/>
      <c r="F16" s="1">
        <v>0</v>
      </c>
      <c r="G16" s="1">
        <v>0</v>
      </c>
      <c r="H16" s="13">
        <f>SUM(F16:G16)</f>
        <v>0</v>
      </c>
      <c r="J16" s="44" t="s">
        <v>99</v>
      </c>
      <c r="K16" s="23">
        <f>H36+H37+H38+H39</f>
        <v>0</v>
      </c>
      <c r="L16" s="21">
        <v>0</v>
      </c>
      <c r="M16" s="22">
        <f t="shared" si="1"/>
        <v>0</v>
      </c>
    </row>
    <row r="17" spans="2:13" ht="16.5" thickBot="1" x14ac:dyDescent="0.35">
      <c r="B17" s="76"/>
      <c r="C17" s="62" t="s">
        <v>79</v>
      </c>
      <c r="D17" s="63"/>
      <c r="E17" s="14"/>
      <c r="F17" s="55">
        <f>SUM(G16+F16+F15+F14+F13+F12+G10+F10+F8+G8+F6+G6)</f>
        <v>0</v>
      </c>
      <c r="G17" s="56"/>
      <c r="H17" s="15">
        <f>SUM(H16+H15+H14+H13+H12+H10+H8+H6)</f>
        <v>0</v>
      </c>
      <c r="J17" s="44" t="s">
        <v>104</v>
      </c>
      <c r="K17" s="23">
        <f>H71</f>
        <v>0</v>
      </c>
      <c r="L17" s="21">
        <v>0</v>
      </c>
      <c r="M17" s="22">
        <f>K17-L17</f>
        <v>0</v>
      </c>
    </row>
    <row r="18" spans="2:13" ht="16.5" thickBot="1" x14ac:dyDescent="0.35">
      <c r="B18" s="74" t="s">
        <v>49</v>
      </c>
      <c r="C18" s="69" t="s">
        <v>8</v>
      </c>
      <c r="D18" s="70"/>
      <c r="E18" s="11"/>
      <c r="F18" s="59">
        <v>0</v>
      </c>
      <c r="G18" s="59"/>
      <c r="H18" s="12">
        <f t="shared" ref="H18:H26" si="3">F18</f>
        <v>0</v>
      </c>
      <c r="J18" s="45" t="s">
        <v>47</v>
      </c>
      <c r="K18" s="24">
        <f>H90</f>
        <v>0</v>
      </c>
      <c r="L18" s="25">
        <f>H90</f>
        <v>0</v>
      </c>
      <c r="M18" s="26">
        <f>K18-L18</f>
        <v>0</v>
      </c>
    </row>
    <row r="19" spans="2:13" ht="16.5" thickBot="1" x14ac:dyDescent="0.35">
      <c r="B19" s="75"/>
      <c r="C19" s="52" t="s">
        <v>9</v>
      </c>
      <c r="D19" s="53"/>
      <c r="E19" s="6"/>
      <c r="F19" s="54">
        <v>0</v>
      </c>
      <c r="G19" s="54"/>
      <c r="H19" s="13">
        <f t="shared" si="3"/>
        <v>0</v>
      </c>
      <c r="J19" s="42" t="s">
        <v>0</v>
      </c>
      <c r="K19" s="29">
        <f>SUM(K6:K18)</f>
        <v>0</v>
      </c>
      <c r="L19" s="30">
        <f>SUM(L6:L18)</f>
        <v>0</v>
      </c>
      <c r="M19" s="31">
        <f>K19-L19</f>
        <v>0</v>
      </c>
    </row>
    <row r="20" spans="2:13" ht="15.75" x14ac:dyDescent="0.3">
      <c r="B20" s="75"/>
      <c r="C20" s="52" t="s">
        <v>10</v>
      </c>
      <c r="D20" s="53"/>
      <c r="E20" s="6"/>
      <c r="F20" s="54">
        <v>0</v>
      </c>
      <c r="G20" s="54"/>
      <c r="H20" s="13">
        <f t="shared" si="3"/>
        <v>0</v>
      </c>
    </row>
    <row r="21" spans="2:13" ht="15.75" x14ac:dyDescent="0.3">
      <c r="B21" s="75"/>
      <c r="C21" s="52" t="s">
        <v>11</v>
      </c>
      <c r="D21" s="53"/>
      <c r="E21" s="6"/>
      <c r="F21" s="54">
        <v>0</v>
      </c>
      <c r="G21" s="54"/>
      <c r="H21" s="13">
        <f t="shared" si="3"/>
        <v>0</v>
      </c>
    </row>
    <row r="22" spans="2:13" ht="15.75" x14ac:dyDescent="0.3">
      <c r="B22" s="75"/>
      <c r="C22" s="52" t="s">
        <v>12</v>
      </c>
      <c r="D22" s="53"/>
      <c r="E22" s="6"/>
      <c r="F22" s="54">
        <v>0</v>
      </c>
      <c r="G22" s="54"/>
      <c r="H22" s="13">
        <f t="shared" si="3"/>
        <v>0</v>
      </c>
    </row>
    <row r="23" spans="2:13" ht="15.75" x14ac:dyDescent="0.3">
      <c r="B23" s="75"/>
      <c r="C23" s="52" t="s">
        <v>13</v>
      </c>
      <c r="D23" s="53"/>
      <c r="E23" s="6"/>
      <c r="F23" s="54">
        <v>0</v>
      </c>
      <c r="G23" s="54"/>
      <c r="H23" s="13">
        <f t="shared" si="3"/>
        <v>0</v>
      </c>
      <c r="J23" s="32"/>
    </row>
    <row r="24" spans="2:13" ht="15.75" x14ac:dyDescent="0.3">
      <c r="B24" s="75"/>
      <c r="C24" s="52" t="s">
        <v>14</v>
      </c>
      <c r="D24" s="53"/>
      <c r="E24" s="6"/>
      <c r="F24" s="54">
        <v>0</v>
      </c>
      <c r="G24" s="54"/>
      <c r="H24" s="13">
        <f t="shared" si="3"/>
        <v>0</v>
      </c>
      <c r="J24" s="34" t="s">
        <v>95</v>
      </c>
      <c r="K24" s="34" t="s">
        <v>94</v>
      </c>
    </row>
    <row r="25" spans="2:13" ht="15.75" x14ac:dyDescent="0.3">
      <c r="B25" s="75"/>
      <c r="C25" s="52" t="s">
        <v>15</v>
      </c>
      <c r="D25" s="53"/>
      <c r="E25" s="6"/>
      <c r="F25" s="54">
        <v>0</v>
      </c>
      <c r="G25" s="54"/>
      <c r="H25" s="13">
        <f t="shared" si="3"/>
        <v>0</v>
      </c>
      <c r="J25" s="34"/>
    </row>
    <row r="26" spans="2:13" ht="15.75" x14ac:dyDescent="0.3">
      <c r="B26" s="75"/>
      <c r="C26" s="52" t="s">
        <v>16</v>
      </c>
      <c r="D26" s="53"/>
      <c r="E26" s="6"/>
      <c r="F26" s="54">
        <v>0</v>
      </c>
      <c r="G26" s="54"/>
      <c r="H26" s="13">
        <f t="shared" si="3"/>
        <v>0</v>
      </c>
      <c r="J26" s="35" t="s">
        <v>88</v>
      </c>
      <c r="K26" s="36">
        <v>20000</v>
      </c>
    </row>
    <row r="27" spans="2:13" ht="15.75" x14ac:dyDescent="0.3">
      <c r="B27" s="75"/>
      <c r="C27" s="52" t="s">
        <v>7</v>
      </c>
      <c r="D27" s="53"/>
      <c r="E27" s="6"/>
      <c r="F27" s="1">
        <v>0</v>
      </c>
      <c r="G27" s="1">
        <v>0</v>
      </c>
      <c r="H27" s="13">
        <f>SUM(F27:G27)</f>
        <v>0</v>
      </c>
      <c r="J27" s="35" t="s">
        <v>89</v>
      </c>
      <c r="K27" s="36"/>
    </row>
    <row r="28" spans="2:13" ht="16.5" thickBot="1" x14ac:dyDescent="0.35">
      <c r="B28" s="76"/>
      <c r="C28" s="62" t="s">
        <v>80</v>
      </c>
      <c r="D28" s="63"/>
      <c r="E28" s="14"/>
      <c r="F28" s="55">
        <f>SUM(F18:G27)</f>
        <v>0</v>
      </c>
      <c r="G28" s="56"/>
      <c r="H28" s="15">
        <f>SUM(H18:H27)</f>
        <v>0</v>
      </c>
    </row>
    <row r="29" spans="2:13" ht="15.75" x14ac:dyDescent="0.3">
      <c r="B29" s="33"/>
      <c r="C29" s="52" t="s">
        <v>24</v>
      </c>
      <c r="D29" s="53"/>
      <c r="E29" s="6"/>
      <c r="F29" s="54">
        <v>0</v>
      </c>
      <c r="G29" s="54"/>
      <c r="H29" s="13">
        <f t="shared" ref="H29:H30" si="4">F29</f>
        <v>0</v>
      </c>
    </row>
    <row r="30" spans="2:13" ht="16.5" thickBot="1" x14ac:dyDescent="0.35">
      <c r="B30" s="33" t="s">
        <v>105</v>
      </c>
      <c r="C30" s="52" t="s">
        <v>23</v>
      </c>
      <c r="D30" s="53"/>
      <c r="E30" s="6"/>
      <c r="F30" s="54">
        <v>0</v>
      </c>
      <c r="G30" s="54"/>
      <c r="H30" s="13">
        <f t="shared" si="4"/>
        <v>0</v>
      </c>
      <c r="J30" s="39" t="s">
        <v>96</v>
      </c>
      <c r="K30" s="40"/>
    </row>
    <row r="31" spans="2:13" ht="17.25" thickTop="1" thickBot="1" x14ac:dyDescent="0.35">
      <c r="B31" s="33"/>
      <c r="C31" s="62" t="s">
        <v>106</v>
      </c>
      <c r="D31" s="63"/>
      <c r="E31" s="49"/>
      <c r="F31" s="55"/>
      <c r="G31" s="56"/>
      <c r="H31" s="50">
        <f>SUM(H29:H30)</f>
        <v>0</v>
      </c>
      <c r="J31" s="34" t="s">
        <v>82</v>
      </c>
      <c r="K31" s="37">
        <f>K26*0.48</f>
        <v>9600</v>
      </c>
    </row>
    <row r="32" spans="2:13" ht="15.75" x14ac:dyDescent="0.3">
      <c r="B32" s="74" t="s">
        <v>32</v>
      </c>
      <c r="C32" s="69" t="s">
        <v>33</v>
      </c>
      <c r="D32" s="70"/>
      <c r="E32" s="11"/>
      <c r="F32" s="59">
        <v>0</v>
      </c>
      <c r="G32" s="59"/>
      <c r="H32" s="12">
        <f t="shared" ref="H32:H55" si="5">F32</f>
        <v>0</v>
      </c>
      <c r="J32" s="34" t="s">
        <v>83</v>
      </c>
      <c r="K32" s="37">
        <f>K26*0.12</f>
        <v>2400</v>
      </c>
    </row>
    <row r="33" spans="2:13" ht="15.75" x14ac:dyDescent="0.3">
      <c r="B33" s="75"/>
      <c r="C33" s="52" t="s">
        <v>22</v>
      </c>
      <c r="D33" s="53"/>
      <c r="E33" s="6"/>
      <c r="F33" s="54">
        <v>0</v>
      </c>
      <c r="G33" s="54"/>
      <c r="H33" s="13">
        <f t="shared" si="5"/>
        <v>0</v>
      </c>
      <c r="J33" s="34" t="s">
        <v>92</v>
      </c>
      <c r="K33" s="37">
        <f>K26*0.04</f>
        <v>800</v>
      </c>
    </row>
    <row r="34" spans="2:13" ht="15.75" x14ac:dyDescent="0.3">
      <c r="B34" s="75"/>
      <c r="C34" s="79"/>
      <c r="D34" s="80"/>
      <c r="E34" s="6"/>
      <c r="F34" s="54"/>
      <c r="G34" s="54"/>
      <c r="H34" s="13"/>
      <c r="J34" s="34" t="s">
        <v>84</v>
      </c>
      <c r="K34" s="37">
        <f>K26*0.04</f>
        <v>800</v>
      </c>
    </row>
    <row r="35" spans="2:13" ht="15.75" x14ac:dyDescent="0.3">
      <c r="B35" s="75"/>
      <c r="C35" s="79"/>
      <c r="D35" s="80"/>
      <c r="E35" s="6"/>
      <c r="F35" s="54"/>
      <c r="G35" s="54"/>
      <c r="H35" s="13"/>
      <c r="J35" s="34" t="s">
        <v>85</v>
      </c>
      <c r="K35" s="37">
        <f>K26*0.07</f>
        <v>1400.0000000000002</v>
      </c>
    </row>
    <row r="36" spans="2:13" ht="15.75" x14ac:dyDescent="0.3">
      <c r="B36" s="75"/>
      <c r="C36" s="79" t="s">
        <v>109</v>
      </c>
      <c r="D36" s="80"/>
      <c r="E36" s="6"/>
      <c r="F36" s="57">
        <v>0</v>
      </c>
      <c r="G36" s="54"/>
      <c r="H36" s="13">
        <f t="shared" si="5"/>
        <v>0</v>
      </c>
      <c r="J36" s="34"/>
      <c r="K36" s="37"/>
    </row>
    <row r="37" spans="2:13" ht="15.75" x14ac:dyDescent="0.3">
      <c r="B37" s="75"/>
      <c r="C37" s="79" t="s">
        <v>25</v>
      </c>
      <c r="D37" s="80"/>
      <c r="E37" s="6"/>
      <c r="F37" s="54">
        <v>0</v>
      </c>
      <c r="G37" s="54"/>
      <c r="H37" s="13">
        <f t="shared" si="5"/>
        <v>0</v>
      </c>
      <c r="J37" s="34" t="s">
        <v>86</v>
      </c>
      <c r="K37" s="37">
        <f>0.1*K26</f>
        <v>2000</v>
      </c>
    </row>
    <row r="38" spans="2:13" ht="15.75" x14ac:dyDescent="0.3">
      <c r="B38" s="75"/>
      <c r="C38" s="79" t="s">
        <v>26</v>
      </c>
      <c r="D38" s="80"/>
      <c r="E38" s="6"/>
      <c r="F38" s="54">
        <v>0</v>
      </c>
      <c r="G38" s="54"/>
      <c r="H38" s="13">
        <f t="shared" si="5"/>
        <v>0</v>
      </c>
      <c r="J38" s="34" t="s">
        <v>91</v>
      </c>
      <c r="K38" s="37">
        <f>0.04*K26</f>
        <v>800</v>
      </c>
    </row>
    <row r="39" spans="2:13" ht="15.75" x14ac:dyDescent="0.3">
      <c r="B39" s="75"/>
      <c r="C39" s="79" t="s">
        <v>3</v>
      </c>
      <c r="D39" s="80"/>
      <c r="E39" s="6"/>
      <c r="F39" s="54">
        <v>0</v>
      </c>
      <c r="G39" s="54"/>
      <c r="H39" s="13">
        <f t="shared" si="5"/>
        <v>0</v>
      </c>
      <c r="J39" s="34" t="s">
        <v>87</v>
      </c>
      <c r="K39" s="37">
        <f>0.02*K26</f>
        <v>400</v>
      </c>
    </row>
    <row r="40" spans="2:13" ht="15.75" x14ac:dyDescent="0.3">
      <c r="B40" s="75"/>
      <c r="C40" s="79" t="s">
        <v>57</v>
      </c>
      <c r="D40" s="80"/>
      <c r="E40" s="6"/>
      <c r="F40" s="54">
        <v>0</v>
      </c>
      <c r="G40" s="54"/>
      <c r="H40" s="13">
        <f t="shared" si="5"/>
        <v>0</v>
      </c>
      <c r="J40" s="34" t="s">
        <v>93</v>
      </c>
      <c r="K40" s="37">
        <f>0.07*K26</f>
        <v>1400.0000000000002</v>
      </c>
    </row>
    <row r="41" spans="2:13" ht="15.75" x14ac:dyDescent="0.3">
      <c r="B41" s="75"/>
      <c r="C41" s="79" t="s">
        <v>58</v>
      </c>
      <c r="D41" s="80"/>
      <c r="E41" s="6"/>
      <c r="F41" s="1">
        <v>0</v>
      </c>
      <c r="G41" s="60"/>
      <c r="H41" s="13">
        <f t="shared" si="5"/>
        <v>0</v>
      </c>
      <c r="J41" s="34" t="s">
        <v>90</v>
      </c>
      <c r="K41" s="37">
        <f>0.02*K26</f>
        <v>400</v>
      </c>
    </row>
    <row r="42" spans="2:13" ht="15.75" x14ac:dyDescent="0.3">
      <c r="B42" s="75"/>
      <c r="C42" s="79" t="s">
        <v>59</v>
      </c>
      <c r="D42" s="80"/>
      <c r="E42" s="6"/>
      <c r="F42" s="1">
        <v>0</v>
      </c>
      <c r="G42" s="60"/>
      <c r="H42" s="13">
        <f t="shared" si="5"/>
        <v>0</v>
      </c>
      <c r="K42" s="38"/>
      <c r="M42" s="34" t="s">
        <v>97</v>
      </c>
    </row>
    <row r="43" spans="2:13" ht="15.75" x14ac:dyDescent="0.3">
      <c r="B43" s="75"/>
      <c r="C43" s="79" t="s">
        <v>61</v>
      </c>
      <c r="D43" s="80"/>
      <c r="E43" s="6"/>
      <c r="F43" s="1">
        <v>0</v>
      </c>
      <c r="G43" s="60"/>
      <c r="H43" s="13">
        <f t="shared" si="5"/>
        <v>0</v>
      </c>
      <c r="K43" s="37">
        <f>SUM(K31:K41)</f>
        <v>20000</v>
      </c>
    </row>
    <row r="44" spans="2:13" ht="15.75" x14ac:dyDescent="0.3">
      <c r="B44" s="75"/>
      <c r="C44" s="79" t="s">
        <v>60</v>
      </c>
      <c r="D44" s="80"/>
      <c r="E44" s="6"/>
      <c r="F44" s="1">
        <v>0</v>
      </c>
      <c r="G44" s="60"/>
      <c r="H44" s="13">
        <f t="shared" si="5"/>
        <v>0</v>
      </c>
    </row>
    <row r="45" spans="2:13" ht="15.75" x14ac:dyDescent="0.3">
      <c r="B45" s="75"/>
      <c r="C45" s="79" t="s">
        <v>64</v>
      </c>
      <c r="D45" s="80"/>
      <c r="E45" s="6"/>
      <c r="F45" s="54">
        <v>0</v>
      </c>
      <c r="G45" s="54"/>
      <c r="H45" s="13">
        <f t="shared" si="5"/>
        <v>0</v>
      </c>
    </row>
    <row r="46" spans="2:13" ht="15.75" x14ac:dyDescent="0.3">
      <c r="B46" s="75"/>
      <c r="C46" s="79" t="s">
        <v>65</v>
      </c>
      <c r="D46" s="80"/>
      <c r="E46" s="6"/>
      <c r="F46" s="54">
        <v>0</v>
      </c>
      <c r="G46" s="54"/>
      <c r="H46" s="13">
        <f t="shared" si="5"/>
        <v>0</v>
      </c>
    </row>
    <row r="47" spans="2:13" ht="15.75" x14ac:dyDescent="0.3">
      <c r="B47" s="75"/>
      <c r="C47" s="79" t="s">
        <v>66</v>
      </c>
      <c r="D47" s="80"/>
      <c r="E47" s="6"/>
      <c r="F47" s="54">
        <v>0</v>
      </c>
      <c r="G47" s="54"/>
      <c r="H47" s="13">
        <f t="shared" si="5"/>
        <v>0</v>
      </c>
    </row>
    <row r="48" spans="2:13" ht="15.75" x14ac:dyDescent="0.3">
      <c r="B48" s="75"/>
      <c r="C48" s="79" t="s">
        <v>67</v>
      </c>
      <c r="D48" s="80"/>
      <c r="E48" s="6"/>
      <c r="F48" s="54">
        <v>0</v>
      </c>
      <c r="G48" s="54"/>
      <c r="H48" s="13">
        <f t="shared" si="5"/>
        <v>0</v>
      </c>
    </row>
    <row r="49" spans="2:8" ht="15.75" x14ac:dyDescent="0.3">
      <c r="B49" s="75"/>
      <c r="C49" s="79" t="s">
        <v>78</v>
      </c>
      <c r="D49" s="80"/>
      <c r="E49" s="6"/>
      <c r="F49" s="54">
        <v>0</v>
      </c>
      <c r="G49" s="54"/>
      <c r="H49" s="13">
        <f t="shared" si="5"/>
        <v>0</v>
      </c>
    </row>
    <row r="50" spans="2:8" ht="15.75" x14ac:dyDescent="0.3">
      <c r="B50" s="75"/>
      <c r="C50" s="79" t="s">
        <v>77</v>
      </c>
      <c r="D50" s="80"/>
      <c r="E50" s="6"/>
      <c r="F50" s="54">
        <v>0</v>
      </c>
      <c r="G50" s="54"/>
      <c r="H50" s="13">
        <f t="shared" si="5"/>
        <v>0</v>
      </c>
    </row>
    <row r="51" spans="2:8" ht="15.75" x14ac:dyDescent="0.3">
      <c r="B51" s="75"/>
      <c r="C51" s="79" t="s">
        <v>75</v>
      </c>
      <c r="D51" s="80"/>
      <c r="E51" s="6"/>
      <c r="F51" s="54">
        <v>0</v>
      </c>
      <c r="G51" s="54"/>
      <c r="H51" s="13">
        <f t="shared" si="5"/>
        <v>0</v>
      </c>
    </row>
    <row r="52" spans="2:8" ht="15.75" x14ac:dyDescent="0.3">
      <c r="B52" s="75"/>
      <c r="C52" s="79" t="s">
        <v>76</v>
      </c>
      <c r="D52" s="80"/>
      <c r="E52" s="6"/>
      <c r="F52" s="54">
        <v>0</v>
      </c>
      <c r="G52" s="54"/>
      <c r="H52" s="13">
        <f t="shared" si="5"/>
        <v>0</v>
      </c>
    </row>
    <row r="53" spans="2:8" ht="15.75" x14ac:dyDescent="0.3">
      <c r="B53" s="75"/>
      <c r="C53" s="79" t="s">
        <v>62</v>
      </c>
      <c r="D53" s="80"/>
      <c r="E53" s="6"/>
      <c r="F53" s="54">
        <v>0</v>
      </c>
      <c r="G53" s="54"/>
      <c r="H53" s="13">
        <f t="shared" si="5"/>
        <v>0</v>
      </c>
    </row>
    <row r="54" spans="2:8" ht="15.75" x14ac:dyDescent="0.3">
      <c r="B54" s="75"/>
      <c r="C54" s="79" t="s">
        <v>27</v>
      </c>
      <c r="D54" s="80"/>
      <c r="E54" s="6"/>
      <c r="F54" s="1">
        <v>0</v>
      </c>
      <c r="G54" s="61"/>
      <c r="H54" s="13">
        <f t="shared" si="5"/>
        <v>0</v>
      </c>
    </row>
    <row r="55" spans="2:8" ht="15.75" x14ac:dyDescent="0.3">
      <c r="B55" s="75"/>
      <c r="C55" s="79" t="s">
        <v>72</v>
      </c>
      <c r="D55" s="80"/>
      <c r="E55" s="6"/>
      <c r="F55" s="1">
        <v>0</v>
      </c>
      <c r="G55" s="61"/>
      <c r="H55" s="13">
        <f t="shared" si="5"/>
        <v>0</v>
      </c>
    </row>
    <row r="56" spans="2:8" ht="15.75" x14ac:dyDescent="0.3">
      <c r="B56" s="75"/>
      <c r="C56" s="79" t="s">
        <v>28</v>
      </c>
      <c r="D56" s="80"/>
      <c r="E56" s="6"/>
      <c r="F56" s="71"/>
      <c r="G56" s="1">
        <v>0</v>
      </c>
      <c r="H56" s="13">
        <f>G56</f>
        <v>0</v>
      </c>
    </row>
    <row r="57" spans="2:8" ht="15.75" x14ac:dyDescent="0.3">
      <c r="B57" s="75"/>
      <c r="C57" s="79" t="s">
        <v>73</v>
      </c>
      <c r="D57" s="80"/>
      <c r="E57" s="6"/>
      <c r="F57" s="71"/>
      <c r="G57" s="1">
        <v>0</v>
      </c>
      <c r="H57" s="13">
        <f>G57</f>
        <v>0</v>
      </c>
    </row>
    <row r="58" spans="2:8" ht="15.75" x14ac:dyDescent="0.3">
      <c r="B58" s="75"/>
      <c r="C58" s="79" t="s">
        <v>74</v>
      </c>
      <c r="D58" s="80"/>
      <c r="E58" s="6"/>
      <c r="F58" s="71"/>
      <c r="G58" s="1">
        <v>0</v>
      </c>
      <c r="H58" s="13">
        <f>G58</f>
        <v>0</v>
      </c>
    </row>
    <row r="59" spans="2:8" ht="15.75" x14ac:dyDescent="0.3">
      <c r="B59" s="75"/>
      <c r="C59" s="79" t="s">
        <v>63</v>
      </c>
      <c r="D59" s="80"/>
      <c r="E59" s="6"/>
      <c r="F59" s="71"/>
      <c r="G59" s="1">
        <v>0</v>
      </c>
      <c r="H59" s="13">
        <f>G59</f>
        <v>0</v>
      </c>
    </row>
    <row r="60" spans="2:8" ht="15.75" x14ac:dyDescent="0.3">
      <c r="B60" s="75"/>
      <c r="C60" s="79" t="s">
        <v>29</v>
      </c>
      <c r="D60" s="80"/>
      <c r="E60" s="6"/>
      <c r="F60" s="54">
        <v>0</v>
      </c>
      <c r="G60" s="54"/>
      <c r="H60" s="13">
        <f>F60</f>
        <v>0</v>
      </c>
    </row>
    <row r="61" spans="2:8" ht="15.75" x14ac:dyDescent="0.3">
      <c r="B61" s="75"/>
      <c r="C61" s="79" t="s">
        <v>30</v>
      </c>
      <c r="D61" s="80"/>
      <c r="E61" s="6"/>
      <c r="F61" s="54">
        <v>0</v>
      </c>
      <c r="G61" s="54"/>
      <c r="H61" s="13">
        <f>F61</f>
        <v>0</v>
      </c>
    </row>
    <row r="62" spans="2:8" ht="15.75" x14ac:dyDescent="0.3">
      <c r="B62" s="75"/>
      <c r="C62" s="52" t="s">
        <v>35</v>
      </c>
      <c r="D62" s="53"/>
      <c r="E62" s="6"/>
      <c r="F62" s="54">
        <v>0</v>
      </c>
      <c r="G62" s="54"/>
      <c r="H62" s="13">
        <f>F62</f>
        <v>0</v>
      </c>
    </row>
    <row r="63" spans="2:8" ht="15.75" x14ac:dyDescent="0.3">
      <c r="B63" s="75"/>
      <c r="C63" s="52" t="s">
        <v>31</v>
      </c>
      <c r="D63" s="53"/>
      <c r="E63" s="6"/>
      <c r="F63" s="57">
        <v>0</v>
      </c>
      <c r="G63" s="54"/>
      <c r="H63" s="13">
        <f>F63</f>
        <v>0</v>
      </c>
    </row>
    <row r="64" spans="2:8" ht="16.5" thickBot="1" x14ac:dyDescent="0.35">
      <c r="B64" s="76"/>
      <c r="C64" s="62" t="s">
        <v>81</v>
      </c>
      <c r="D64" s="63"/>
      <c r="E64" s="14"/>
      <c r="F64" s="55">
        <f>SUM(F32:G63)</f>
        <v>0</v>
      </c>
      <c r="G64" s="56"/>
      <c r="H64" s="15">
        <f>SUM(H32:H63)</f>
        <v>0</v>
      </c>
    </row>
    <row r="65" spans="2:8" ht="15.75" x14ac:dyDescent="0.3">
      <c r="B65" s="74" t="s">
        <v>42</v>
      </c>
      <c r="C65" s="77" t="s">
        <v>34</v>
      </c>
      <c r="D65" s="16" t="s">
        <v>19</v>
      </c>
      <c r="E65" s="17">
        <v>0</v>
      </c>
      <c r="F65" s="58">
        <f>E65*E66</f>
        <v>0</v>
      </c>
      <c r="G65" s="59"/>
      <c r="H65" s="12">
        <f>F65</f>
        <v>0</v>
      </c>
    </row>
    <row r="66" spans="2:8" ht="15.75" x14ac:dyDescent="0.3">
      <c r="B66" s="75"/>
      <c r="C66" s="78"/>
      <c r="D66" s="9" t="s">
        <v>20</v>
      </c>
      <c r="E66" s="10">
        <v>0</v>
      </c>
      <c r="F66" s="64"/>
      <c r="G66" s="65"/>
      <c r="H66" s="18"/>
    </row>
    <row r="67" spans="2:8" ht="15.75" x14ac:dyDescent="0.3">
      <c r="B67" s="75"/>
      <c r="C67" s="78" t="s">
        <v>4</v>
      </c>
      <c r="D67" s="9" t="s">
        <v>19</v>
      </c>
      <c r="E67" s="10">
        <v>0</v>
      </c>
      <c r="F67" s="57">
        <f>E67*E68</f>
        <v>0</v>
      </c>
      <c r="G67" s="54"/>
      <c r="H67" s="13">
        <f>F67</f>
        <v>0</v>
      </c>
    </row>
    <row r="68" spans="2:8" ht="15.75" x14ac:dyDescent="0.3">
      <c r="B68" s="75"/>
      <c r="C68" s="78"/>
      <c r="D68" s="9" t="s">
        <v>20</v>
      </c>
      <c r="E68" s="10">
        <v>0</v>
      </c>
      <c r="F68" s="2"/>
      <c r="G68" s="8"/>
      <c r="H68" s="18"/>
    </row>
    <row r="69" spans="2:8" ht="15.75" x14ac:dyDescent="0.3">
      <c r="B69" s="75"/>
      <c r="C69" s="78" t="s">
        <v>5</v>
      </c>
      <c r="D69" s="9" t="s">
        <v>19</v>
      </c>
      <c r="E69" s="10">
        <v>0</v>
      </c>
      <c r="F69" s="57">
        <f>E69*E70</f>
        <v>0</v>
      </c>
      <c r="G69" s="54"/>
      <c r="H69" s="13">
        <f>F69</f>
        <v>0</v>
      </c>
    </row>
    <row r="70" spans="2:8" ht="15.75" x14ac:dyDescent="0.3">
      <c r="B70" s="75"/>
      <c r="C70" s="78"/>
      <c r="D70" s="9" t="s">
        <v>20</v>
      </c>
      <c r="E70" s="10">
        <v>0</v>
      </c>
      <c r="F70" s="2"/>
      <c r="G70" s="8"/>
      <c r="H70" s="18"/>
    </row>
    <row r="71" spans="2:8" ht="15.75" x14ac:dyDescent="0.3">
      <c r="B71" s="75"/>
      <c r="C71" s="79" t="s">
        <v>36</v>
      </c>
      <c r="D71" s="80"/>
      <c r="E71" s="6"/>
      <c r="F71" s="57">
        <v>0</v>
      </c>
      <c r="G71" s="54"/>
      <c r="H71" s="13">
        <f t="shared" ref="H71:H82" si="6">F71</f>
        <v>0</v>
      </c>
    </row>
    <row r="72" spans="2:8" ht="15.75" x14ac:dyDescent="0.3">
      <c r="B72" s="75"/>
      <c r="C72" s="52" t="s">
        <v>6</v>
      </c>
      <c r="D72" s="53"/>
      <c r="E72" s="6"/>
      <c r="F72" s="57">
        <v>0</v>
      </c>
      <c r="G72" s="54"/>
      <c r="H72" s="13">
        <f t="shared" si="6"/>
        <v>0</v>
      </c>
    </row>
    <row r="73" spans="2:8" ht="15.75" x14ac:dyDescent="0.3">
      <c r="B73" s="75"/>
      <c r="C73" s="52" t="s">
        <v>37</v>
      </c>
      <c r="D73" s="53"/>
      <c r="E73" s="6"/>
      <c r="F73" s="57">
        <v>0</v>
      </c>
      <c r="G73" s="54"/>
      <c r="H73" s="13">
        <f t="shared" si="6"/>
        <v>0</v>
      </c>
    </row>
    <row r="74" spans="2:8" ht="15.75" x14ac:dyDescent="0.3">
      <c r="B74" s="75"/>
      <c r="C74" s="52" t="s">
        <v>68</v>
      </c>
      <c r="D74" s="53"/>
      <c r="E74" s="6"/>
      <c r="F74" s="57">
        <v>0</v>
      </c>
      <c r="G74" s="54"/>
      <c r="H74" s="13">
        <f t="shared" si="6"/>
        <v>0</v>
      </c>
    </row>
    <row r="75" spans="2:8" ht="15.75" x14ac:dyDescent="0.3">
      <c r="B75" s="75"/>
      <c r="C75" s="52" t="s">
        <v>38</v>
      </c>
      <c r="D75" s="53"/>
      <c r="E75" s="6"/>
      <c r="F75" s="57">
        <v>0</v>
      </c>
      <c r="G75" s="54"/>
      <c r="H75" s="13">
        <f t="shared" si="6"/>
        <v>0</v>
      </c>
    </row>
    <row r="76" spans="2:8" ht="15.75" x14ac:dyDescent="0.3">
      <c r="B76" s="75"/>
      <c r="C76" s="52" t="s">
        <v>70</v>
      </c>
      <c r="D76" s="53"/>
      <c r="E76" s="6"/>
      <c r="F76" s="57">
        <v>0</v>
      </c>
      <c r="G76" s="54"/>
      <c r="H76" s="13">
        <f t="shared" si="6"/>
        <v>0</v>
      </c>
    </row>
    <row r="77" spans="2:8" ht="15.75" x14ac:dyDescent="0.3">
      <c r="B77" s="75"/>
      <c r="C77" s="52" t="s">
        <v>71</v>
      </c>
      <c r="D77" s="53"/>
      <c r="E77" s="6"/>
      <c r="F77" s="57">
        <v>0</v>
      </c>
      <c r="G77" s="54"/>
      <c r="H77" s="13">
        <f t="shared" si="6"/>
        <v>0</v>
      </c>
    </row>
    <row r="78" spans="2:8" ht="15.75" x14ac:dyDescent="0.3">
      <c r="B78" s="75"/>
      <c r="C78" s="52" t="s">
        <v>39</v>
      </c>
      <c r="D78" s="53"/>
      <c r="E78" s="6"/>
      <c r="F78" s="57">
        <v>0</v>
      </c>
      <c r="G78" s="54"/>
      <c r="H78" s="13">
        <f t="shared" si="6"/>
        <v>0</v>
      </c>
    </row>
    <row r="79" spans="2:8" ht="15.75" x14ac:dyDescent="0.3">
      <c r="B79" s="75"/>
      <c r="C79" s="52" t="s">
        <v>40</v>
      </c>
      <c r="D79" s="53"/>
      <c r="E79" s="6"/>
      <c r="F79" s="57">
        <v>0</v>
      </c>
      <c r="G79" s="54"/>
      <c r="H79" s="13">
        <f t="shared" si="6"/>
        <v>0</v>
      </c>
    </row>
    <row r="80" spans="2:8" ht="15.75" x14ac:dyDescent="0.3">
      <c r="B80" s="75"/>
      <c r="C80" s="52" t="s">
        <v>41</v>
      </c>
      <c r="D80" s="53"/>
      <c r="E80" s="6"/>
      <c r="F80" s="57">
        <v>0</v>
      </c>
      <c r="G80" s="54"/>
      <c r="H80" s="13">
        <f t="shared" si="6"/>
        <v>0</v>
      </c>
    </row>
    <row r="81" spans="2:8" ht="15.75" x14ac:dyDescent="0.3">
      <c r="B81" s="75"/>
      <c r="C81" s="52" t="s">
        <v>69</v>
      </c>
      <c r="D81" s="53"/>
      <c r="E81" s="6"/>
      <c r="F81" s="57">
        <v>0</v>
      </c>
      <c r="G81" s="54"/>
      <c r="H81" s="13">
        <f t="shared" si="6"/>
        <v>0</v>
      </c>
    </row>
    <row r="82" spans="2:8" ht="15.75" x14ac:dyDescent="0.3">
      <c r="B82" s="75"/>
      <c r="C82" s="52" t="s">
        <v>7</v>
      </c>
      <c r="D82" s="53"/>
      <c r="E82" s="6"/>
      <c r="F82" s="57">
        <v>0</v>
      </c>
      <c r="G82" s="54"/>
      <c r="H82" s="13">
        <f t="shared" si="6"/>
        <v>0</v>
      </c>
    </row>
    <row r="83" spans="2:8" ht="16.5" thickBot="1" x14ac:dyDescent="0.35">
      <c r="B83" s="76"/>
      <c r="C83" s="62" t="s">
        <v>108</v>
      </c>
      <c r="D83" s="63"/>
      <c r="E83" s="14"/>
      <c r="F83" s="55">
        <v>0</v>
      </c>
      <c r="G83" s="56"/>
      <c r="H83" s="15">
        <v>0</v>
      </c>
    </row>
    <row r="84" spans="2:8" ht="15.75" x14ac:dyDescent="0.3">
      <c r="B84" s="74" t="s">
        <v>47</v>
      </c>
      <c r="C84" s="69" t="s">
        <v>43</v>
      </c>
      <c r="D84" s="70"/>
      <c r="E84" s="11"/>
      <c r="F84" s="58">
        <v>0</v>
      </c>
      <c r="G84" s="59"/>
      <c r="H84" s="12">
        <f t="shared" ref="H84:H89" si="7">F84</f>
        <v>0</v>
      </c>
    </row>
    <row r="85" spans="2:8" ht="15.75" x14ac:dyDescent="0.3">
      <c r="B85" s="75"/>
      <c r="C85" s="52" t="s">
        <v>44</v>
      </c>
      <c r="D85" s="53"/>
      <c r="E85" s="6"/>
      <c r="F85" s="57">
        <v>0</v>
      </c>
      <c r="G85" s="54"/>
      <c r="H85" s="13">
        <f t="shared" si="7"/>
        <v>0</v>
      </c>
    </row>
    <row r="86" spans="2:8" ht="15.75" x14ac:dyDescent="0.3">
      <c r="B86" s="75"/>
      <c r="C86" s="52" t="s">
        <v>5</v>
      </c>
      <c r="D86" s="53"/>
      <c r="E86" s="6"/>
      <c r="F86" s="57">
        <v>0</v>
      </c>
      <c r="G86" s="54"/>
      <c r="H86" s="13">
        <f t="shared" si="7"/>
        <v>0</v>
      </c>
    </row>
    <row r="87" spans="2:8" ht="15.75" x14ac:dyDescent="0.3">
      <c r="B87" s="75"/>
      <c r="C87" s="52" t="s">
        <v>4</v>
      </c>
      <c r="D87" s="53"/>
      <c r="E87" s="6"/>
      <c r="F87" s="57">
        <v>0</v>
      </c>
      <c r="G87" s="54"/>
      <c r="H87" s="13">
        <f t="shared" si="7"/>
        <v>0</v>
      </c>
    </row>
    <row r="88" spans="2:8" ht="15.75" x14ac:dyDescent="0.3">
      <c r="B88" s="75"/>
      <c r="C88" s="52" t="s">
        <v>45</v>
      </c>
      <c r="D88" s="53"/>
      <c r="E88" s="6"/>
      <c r="F88" s="57">
        <v>0</v>
      </c>
      <c r="G88" s="54"/>
      <c r="H88" s="13">
        <f t="shared" si="7"/>
        <v>0</v>
      </c>
    </row>
    <row r="89" spans="2:8" ht="15.75" x14ac:dyDescent="0.3">
      <c r="B89" s="75"/>
      <c r="C89" s="52" t="s">
        <v>46</v>
      </c>
      <c r="D89" s="53"/>
      <c r="E89" s="6"/>
      <c r="F89" s="57">
        <v>0</v>
      </c>
      <c r="G89" s="54"/>
      <c r="H89" s="13">
        <f t="shared" si="7"/>
        <v>0</v>
      </c>
    </row>
    <row r="90" spans="2:8" ht="16.5" thickBot="1" x14ac:dyDescent="0.35">
      <c r="B90" s="76"/>
      <c r="C90" s="62" t="s">
        <v>107</v>
      </c>
      <c r="D90" s="63"/>
      <c r="E90" s="14"/>
      <c r="F90" s="55">
        <v>0</v>
      </c>
      <c r="G90" s="56"/>
      <c r="H90" s="15">
        <v>0</v>
      </c>
    </row>
  </sheetData>
  <mergeCells count="160">
    <mergeCell ref="C31:D31"/>
    <mergeCell ref="C36:D36"/>
    <mergeCell ref="F36:G36"/>
    <mergeCell ref="B2:H3"/>
    <mergeCell ref="J2:M3"/>
    <mergeCell ref="B84:B90"/>
    <mergeCell ref="C34:D34"/>
    <mergeCell ref="C35:D35"/>
    <mergeCell ref="C37:D37"/>
    <mergeCell ref="B6:B17"/>
    <mergeCell ref="B18:B28"/>
    <mergeCell ref="C6:C7"/>
    <mergeCell ref="C8:C9"/>
    <mergeCell ref="C10:C11"/>
    <mergeCell ref="C12:D12"/>
    <mergeCell ref="C13:D13"/>
    <mergeCell ref="C14:D14"/>
    <mergeCell ref="C15:D15"/>
    <mergeCell ref="C16:D16"/>
    <mergeCell ref="C17:D17"/>
    <mergeCell ref="F12:G12"/>
    <mergeCell ref="F13:G13"/>
    <mergeCell ref="F14:G14"/>
    <mergeCell ref="F15:G15"/>
    <mergeCell ref="F18:G18"/>
    <mergeCell ref="F19:G19"/>
    <mergeCell ref="C51:D51"/>
    <mergeCell ref="C53:D53"/>
    <mergeCell ref="C5:D5"/>
    <mergeCell ref="C18:D18"/>
    <mergeCell ref="B32:B64"/>
    <mergeCell ref="C65:C66"/>
    <mergeCell ref="C67:C68"/>
    <mergeCell ref="C69:C70"/>
    <mergeCell ref="B65:B83"/>
    <mergeCell ref="C25:D25"/>
    <mergeCell ref="C26:D26"/>
    <mergeCell ref="C27:D27"/>
    <mergeCell ref="C28:D28"/>
    <mergeCell ref="C32:D32"/>
    <mergeCell ref="C33:D33"/>
    <mergeCell ref="C19:D19"/>
    <mergeCell ref="C20:D20"/>
    <mergeCell ref="C21:D21"/>
    <mergeCell ref="C22:D22"/>
    <mergeCell ref="C23:D23"/>
    <mergeCell ref="C24:D24"/>
    <mergeCell ref="C59:D59"/>
    <mergeCell ref="C60:D60"/>
    <mergeCell ref="C61:D61"/>
    <mergeCell ref="C44:D44"/>
    <mergeCell ref="C45:D45"/>
    <mergeCell ref="F26:G26"/>
    <mergeCell ref="F32:G32"/>
    <mergeCell ref="F33:G33"/>
    <mergeCell ref="F34:G34"/>
    <mergeCell ref="F35:G35"/>
    <mergeCell ref="F20:G20"/>
    <mergeCell ref="F21:G21"/>
    <mergeCell ref="F22:G22"/>
    <mergeCell ref="F23:G23"/>
    <mergeCell ref="F24:G24"/>
    <mergeCell ref="F25:G25"/>
    <mergeCell ref="F46:G46"/>
    <mergeCell ref="F47:G47"/>
    <mergeCell ref="F48:G48"/>
    <mergeCell ref="C50:D50"/>
    <mergeCell ref="F49:G49"/>
    <mergeCell ref="F50:G50"/>
    <mergeCell ref="F37:G37"/>
    <mergeCell ref="F38:G38"/>
    <mergeCell ref="F39:G39"/>
    <mergeCell ref="F40:G40"/>
    <mergeCell ref="F45:G45"/>
    <mergeCell ref="C43:D43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F51:G51"/>
    <mergeCell ref="F52:G52"/>
    <mergeCell ref="F53:G53"/>
    <mergeCell ref="F60:G60"/>
    <mergeCell ref="F61:G61"/>
    <mergeCell ref="F56:F59"/>
    <mergeCell ref="C57:D57"/>
    <mergeCell ref="C55:D55"/>
    <mergeCell ref="C58:D58"/>
    <mergeCell ref="C52:D52"/>
    <mergeCell ref="C54:D54"/>
    <mergeCell ref="C56:D56"/>
    <mergeCell ref="C80:D80"/>
    <mergeCell ref="C81:D81"/>
    <mergeCell ref="F62:G62"/>
    <mergeCell ref="F88:G88"/>
    <mergeCell ref="C71:D71"/>
    <mergeCell ref="C72:D72"/>
    <mergeCell ref="C73:D73"/>
    <mergeCell ref="C74:D74"/>
    <mergeCell ref="C75:D75"/>
    <mergeCell ref="F73:G73"/>
    <mergeCell ref="F74:G74"/>
    <mergeCell ref="F75:G75"/>
    <mergeCell ref="C62:D62"/>
    <mergeCell ref="C63:D63"/>
    <mergeCell ref="C64:D64"/>
    <mergeCell ref="F72:G72"/>
    <mergeCell ref="F6:G6"/>
    <mergeCell ref="F8:G8"/>
    <mergeCell ref="F10:G10"/>
    <mergeCell ref="G41:G44"/>
    <mergeCell ref="G54:G55"/>
    <mergeCell ref="F82:G82"/>
    <mergeCell ref="F83:G83"/>
    <mergeCell ref="F84:G84"/>
    <mergeCell ref="F85:G85"/>
    <mergeCell ref="F76:G76"/>
    <mergeCell ref="F77:G77"/>
    <mergeCell ref="F78:G78"/>
    <mergeCell ref="F79:G79"/>
    <mergeCell ref="F80:G80"/>
    <mergeCell ref="F81:G81"/>
    <mergeCell ref="F69:G69"/>
    <mergeCell ref="F71:G71"/>
    <mergeCell ref="F65:G65"/>
    <mergeCell ref="F66:G66"/>
    <mergeCell ref="F7:H7"/>
    <mergeCell ref="F11:H11"/>
    <mergeCell ref="F63:G63"/>
    <mergeCell ref="F64:G64"/>
    <mergeCell ref="F67:G67"/>
    <mergeCell ref="C30:D30"/>
    <mergeCell ref="F30:G30"/>
    <mergeCell ref="C29:D29"/>
    <mergeCell ref="F29:G29"/>
    <mergeCell ref="F31:G31"/>
    <mergeCell ref="F89:G89"/>
    <mergeCell ref="F90:G90"/>
    <mergeCell ref="F17:G17"/>
    <mergeCell ref="F28:G28"/>
    <mergeCell ref="F86:G86"/>
    <mergeCell ref="F87:G87"/>
    <mergeCell ref="C88:D88"/>
    <mergeCell ref="C89:D89"/>
    <mergeCell ref="C90:D90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</dc:creator>
  <cp:lastModifiedBy>Fran</cp:lastModifiedBy>
  <dcterms:created xsi:type="dcterms:W3CDTF">2019-06-18T23:57:33Z</dcterms:created>
  <dcterms:modified xsi:type="dcterms:W3CDTF">2019-06-24T03:44:40Z</dcterms:modified>
</cp:coreProperties>
</file>